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rahLee\Downloads\Story 27134_VLA Rpt\"/>
    </mc:Choice>
  </mc:AlternateContent>
  <xr:revisionPtr revIDLastSave="0" documentId="8_{257E68D2-2594-48C7-8522-69DBFD3920B7}" xr6:coauthVersionLast="47" xr6:coauthVersionMax="47" xr10:uidLastSave="{00000000-0000-0000-0000-000000000000}"/>
  <bookViews>
    <workbookView xWindow="8595" yWindow="1545" windowWidth="19035" windowHeight="12915" xr2:uid="{00000000-000D-0000-FFFF-FFFF00000000}"/>
  </bookViews>
  <sheets>
    <sheet name="pwr_db_qamix" sheetId="1" r:id="rId1"/>
  </sheets>
  <definedNames>
    <definedName name="BillingDateRangeName">pwr_db_qamix!$E$2</definedName>
    <definedName name="ClientName">pwr_db_qamix!$A$2</definedName>
    <definedName name="Month1Name">pwr_db_qamix!$A$6</definedName>
    <definedName name="Month1Value">pwr_db_qamix!$B$6</definedName>
    <definedName name="Month2Name">pwr_db_qamix!$A$7</definedName>
    <definedName name="Month2Value">pwr_db_qamix!$B$7</definedName>
    <definedName name="Month3Name">pwr_db_qamix!$A$8</definedName>
    <definedName name="Month3Value">pwr_db_qamix!$B$8</definedName>
    <definedName name="MonthlyFee">pwr_db_qamix!$B$21</definedName>
    <definedName name="MonthlyFeeLabel">pwr_db_qamix!$A$21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2" i="1"/>
  <c r="D17" i="1"/>
  <c r="C17" i="1"/>
  <c r="E17" i="1" s="1"/>
  <c r="E16" i="1"/>
  <c r="D16" i="1"/>
  <c r="C16" i="1"/>
  <c r="D15" i="1"/>
  <c r="C15" i="1"/>
  <c r="E15" i="1" s="1"/>
  <c r="D14" i="1"/>
  <c r="C14" i="1"/>
  <c r="E14" i="1" s="1"/>
  <c r="D13" i="1"/>
  <c r="C13" i="1"/>
  <c r="E13" i="1" s="1"/>
  <c r="D12" i="1"/>
  <c r="C12" i="1"/>
  <c r="E12" i="1" s="1"/>
  <c r="D11" i="1"/>
  <c r="E11" i="1" s="1"/>
  <c r="C11" i="1"/>
  <c r="D10" i="1"/>
  <c r="C10" i="1"/>
  <c r="E10" i="1" s="1"/>
  <c r="D9" i="1"/>
  <c r="C9" i="1"/>
  <c r="E9" i="1" s="1"/>
  <c r="E8" i="1"/>
  <c r="D8" i="1"/>
  <c r="C8" i="1"/>
  <c r="D7" i="1"/>
  <c r="C7" i="1"/>
  <c r="E7" i="1" s="1"/>
  <c r="D6" i="1"/>
  <c r="C6" i="1"/>
  <c r="E6" i="1" s="1"/>
  <c r="E19" i="1" s="1"/>
</calcChain>
</file>

<file path=xl/sharedStrings.xml><?xml version="1.0" encoding="utf-8"?>
<sst xmlns="http://schemas.openxmlformats.org/spreadsheetml/2006/main" count="19" uniqueCount="19">
  <si>
    <t>EQuIS VLA - Monthly Subscription Fee Calculator:</t>
  </si>
  <si>
    <t>Total Quantity</t>
  </si>
  <si>
    <t>Total List</t>
  </si>
  <si>
    <t>Actual Volume</t>
  </si>
  <si>
    <t>Actual</t>
  </si>
  <si>
    <t>Use Rpt. and Fee Calc.</t>
  </si>
  <si>
    <t>VLA Users</t>
  </si>
  <si>
    <t>License Fee</t>
  </si>
  <si>
    <t>Discount Amount</t>
  </si>
  <si>
    <t>Net Fee</t>
  </si>
  <si>
    <t>Per Actual User Per Month (Aggregated Globally)</t>
  </si>
  <si>
    <t>The Clients Total Quantity of 3rd Party Users per Month determines the Volume Discount for that month per the following table:</t>
  </si>
  <si>
    <t>Volume Discount Brackets - Discount % is applied and accumulated as described below:</t>
  </si>
  <si>
    <t>VLA - PPU Usage Report and Billing Statement</t>
  </si>
  <si>
    <t>Subscription Fee =</t>
  </si>
  <si>
    <t>EQuIS VLA Fee Due This Period =</t>
  </si>
  <si>
    <t>EQuIS VLA Subscriptions from</t>
  </si>
  <si>
    <t>All Client(s)</t>
  </si>
  <si>
    <t>Oct-2022 to Sep-2023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</si>
</sst>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mmm\,\ yyyy"/>
  </numFmts>
  <fonts count="13" x14ac:knownFonts="1">
    <font>
      <sz val="10"/>
      <name val="Tahoma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8D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right" vertical="center"/>
    </xf>
    <xf numFmtId="164" fontId="9" fillId="3" borderId="4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/>
  </sheetViews>
  <sheetFormatPr defaultRowHeight="12.75" x14ac:dyDescent="0.2"/>
  <cols>
    <col min="1" max="1" width="29.5703125" customWidth="1"/>
    <col min="2" max="2" width="17.5703125" customWidth="1"/>
    <col min="3" max="5" width="20.7109375" customWidth="1"/>
  </cols>
  <sheetData>
    <row r="1" spans="1:5" ht="26.25" customHeight="1" x14ac:dyDescent="0.2">
      <c r="A1" s="1" t="s">
        <v>13</v>
      </c>
      <c r="B1" s="2"/>
      <c r="C1" s="2"/>
      <c r="D1" s="2"/>
      <c r="E1" s="2"/>
    </row>
    <row r="2" spans="1:5" ht="27" customHeight="1" x14ac:dyDescent="0.2">
      <c r="A2" s="18" t="s">
        <v>17</v>
      </c>
      <c r="B2" s="19"/>
      <c r="C2" s="19"/>
      <c r="D2" s="20" t="s">
        <v>16</v>
      </c>
      <c r="E2" s="29" t="s">
        <v>18</v>
      </c>
    </row>
    <row r="3" spans="1:5" ht="27" customHeight="1" x14ac:dyDescent="0.2">
      <c r="A3" s="3" t="s">
        <v>0</v>
      </c>
      <c r="B3" s="4"/>
      <c r="C3" s="4"/>
      <c r="D3" s="4"/>
      <c r="E3" s="4"/>
    </row>
    <row r="4" spans="1:5" ht="15.75" customHeight="1" x14ac:dyDescent="0.2">
      <c r="A4" s="2"/>
      <c r="B4" s="5" t="s">
        <v>1</v>
      </c>
      <c r="C4" s="5" t="s">
        <v>2</v>
      </c>
      <c r="D4" s="5" t="s">
        <v>3</v>
      </c>
      <c r="E4" s="5" t="s">
        <v>4</v>
      </c>
    </row>
    <row r="5" spans="1:5" ht="15.75" customHeight="1" x14ac:dyDescent="0.2">
      <c r="A5" s="6" t="s">
        <v>5</v>
      </c>
      <c r="B5" s="5" t="s">
        <v>6</v>
      </c>
      <c r="C5" s="5" t="s">
        <v>7</v>
      </c>
      <c r="D5" s="5" t="s">
        <v>8</v>
      </c>
      <c r="E5" s="5" t="s">
        <v>9</v>
      </c>
    </row>
    <row r="6" spans="1:5" ht="15.6" customHeight="1" x14ac:dyDescent="0.2">
      <c r="A6" s="28">
        <v>44865.999988425923</v>
      </c>
      <c r="B6" s="21">
        <v>0</v>
      </c>
      <c r="C6" s="22">
        <f t="shared" ref="C6:C17" si="0">$B$21*B6</f>
        <v>0</v>
      </c>
      <c r="D6" s="23">
        <f t="shared" ref="D6:D17" si="1">IF(B6&lt;10,$B$21*-0.1*B6,IF(B6&lt;30,$B$21*((-0.2)*(B6-10)-1),IF(B6&lt;60,$B$21*((-0.3)*(B6-30)-5),IF(B6&lt;100,$B$21*((-0.4)*(B6-60)-14),IF(B6&lt;150,$B$21*((-0.5)*(B6-100)-30),$B$21*((-0.6)*(B6-150)-55))))))</f>
        <v>0</v>
      </c>
      <c r="E6" s="22">
        <f t="shared" ref="E6:E17" si="2">C6+D6</f>
        <v>0</v>
      </c>
    </row>
    <row r="7" spans="1:5" ht="18.75" customHeight="1" x14ac:dyDescent="0.2">
      <c r="A7" s="28">
        <v>44895.999988425923</v>
      </c>
      <c r="B7" s="21">
        <v>0</v>
      </c>
      <c r="C7" s="22">
        <f t="shared" si="0"/>
        <v>0</v>
      </c>
      <c r="D7" s="23">
        <f t="shared" si="1"/>
        <v>0</v>
      </c>
      <c r="E7" s="22">
        <f t="shared" si="2"/>
        <v>0</v>
      </c>
    </row>
    <row r="8" spans="1:5" ht="18.75" customHeight="1" x14ac:dyDescent="0.2">
      <c r="A8" s="28">
        <v>44926.999988425923</v>
      </c>
      <c r="B8" s="21">
        <v>0</v>
      </c>
      <c r="C8" s="22">
        <f t="shared" si="0"/>
        <v>0</v>
      </c>
      <c r="D8" s="23">
        <f t="shared" si="1"/>
        <v>0</v>
      </c>
      <c r="E8" s="22">
        <f t="shared" si="2"/>
        <v>0</v>
      </c>
    </row>
    <row r="9" spans="1:5" ht="18.75" customHeight="1" x14ac:dyDescent="0.2">
      <c r="A9" s="28">
        <v>44957.999988425923</v>
      </c>
      <c r="B9" s="21">
        <v>0</v>
      </c>
      <c r="C9" s="22">
        <f t="shared" si="0"/>
        <v>0</v>
      </c>
      <c r="D9" s="23">
        <f t="shared" si="1"/>
        <v>0</v>
      </c>
      <c r="E9" s="22">
        <f t="shared" si="2"/>
        <v>0</v>
      </c>
    </row>
    <row r="10" spans="1:5" ht="18.75" customHeight="1" x14ac:dyDescent="0.2">
      <c r="A10" s="28">
        <v>44985.999988425923</v>
      </c>
      <c r="B10" s="21">
        <v>0</v>
      </c>
      <c r="C10" s="22">
        <f t="shared" si="0"/>
        <v>0</v>
      </c>
      <c r="D10" s="23">
        <f t="shared" si="1"/>
        <v>0</v>
      </c>
      <c r="E10" s="22">
        <f t="shared" si="2"/>
        <v>0</v>
      </c>
    </row>
    <row r="11" spans="1:5" ht="18.75" customHeight="1" x14ac:dyDescent="0.2">
      <c r="A11" s="28">
        <v>45016.999988425923</v>
      </c>
      <c r="B11" s="21">
        <v>0</v>
      </c>
      <c r="C11" s="22">
        <f t="shared" si="0"/>
        <v>0</v>
      </c>
      <c r="D11" s="23">
        <f t="shared" si="1"/>
        <v>0</v>
      </c>
      <c r="E11" s="22">
        <f t="shared" si="2"/>
        <v>0</v>
      </c>
    </row>
    <row r="12" spans="1:5" ht="18.75" customHeight="1" x14ac:dyDescent="0.2">
      <c r="A12" s="28">
        <v>45046.999988425923</v>
      </c>
      <c r="B12" s="21">
        <v>0</v>
      </c>
      <c r="C12" s="22">
        <f t="shared" si="0"/>
        <v>0</v>
      </c>
      <c r="D12" s="23">
        <f t="shared" si="1"/>
        <v>0</v>
      </c>
      <c r="E12" s="22">
        <f t="shared" si="2"/>
        <v>0</v>
      </c>
    </row>
    <row r="13" spans="1:5" ht="18.75" customHeight="1" x14ac:dyDescent="0.2">
      <c r="A13" s="28">
        <v>45077.999988425923</v>
      </c>
      <c r="B13" s="21">
        <v>1</v>
      </c>
      <c r="C13" s="22">
        <f t="shared" si="0"/>
        <v>30</v>
      </c>
      <c r="D13" s="23">
        <f t="shared" si="1"/>
        <v>-3</v>
      </c>
      <c r="E13" s="22">
        <f t="shared" si="2"/>
        <v>27</v>
      </c>
    </row>
    <row r="14" spans="1:5" ht="18.75" customHeight="1" x14ac:dyDescent="0.2">
      <c r="A14" s="28">
        <v>45107.999988425923</v>
      </c>
      <c r="B14" s="21">
        <v>1</v>
      </c>
      <c r="C14" s="22">
        <f t="shared" si="0"/>
        <v>30</v>
      </c>
      <c r="D14" s="23">
        <f t="shared" si="1"/>
        <v>-3</v>
      </c>
      <c r="E14" s="22">
        <f t="shared" si="2"/>
        <v>27</v>
      </c>
    </row>
    <row r="15" spans="1:5" ht="18.75" customHeight="1" x14ac:dyDescent="0.2">
      <c r="A15" s="28">
        <v>45138.999988425923</v>
      </c>
      <c r="B15" s="21">
        <v>0</v>
      </c>
      <c r="C15" s="22">
        <f t="shared" si="0"/>
        <v>0</v>
      </c>
      <c r="D15" s="23">
        <f t="shared" si="1"/>
        <v>0</v>
      </c>
      <c r="E15" s="22">
        <f t="shared" si="2"/>
        <v>0</v>
      </c>
    </row>
    <row r="16" spans="1:5" ht="18.75" customHeight="1" x14ac:dyDescent="0.2">
      <c r="A16" s="28">
        <v>45169.999988425923</v>
      </c>
      <c r="B16" s="21">
        <v>0</v>
      </c>
      <c r="C16" s="22">
        <f t="shared" si="0"/>
        <v>0</v>
      </c>
      <c r="D16" s="23">
        <f t="shared" si="1"/>
        <v>0</v>
      </c>
      <c r="E16" s="22">
        <f t="shared" si="2"/>
        <v>0</v>
      </c>
    </row>
    <row r="17" spans="1:5" ht="18.75" customHeight="1" x14ac:dyDescent="0.2">
      <c r="A17" s="28">
        <v>45199.999988425923</v>
      </c>
      <c r="B17" s="21">
        <v>0</v>
      </c>
      <c r="C17" s="22">
        <f t="shared" si="0"/>
        <v>0</v>
      </c>
      <c r="D17" s="23">
        <f t="shared" si="1"/>
        <v>0</v>
      </c>
      <c r="E17" s="22">
        <f t="shared" si="2"/>
        <v>0</v>
      </c>
    </row>
    <row r="18" spans="1:5" ht="16.5" customHeight="1" thickBot="1" x14ac:dyDescent="0.25">
      <c r="A18" s="7"/>
      <c r="B18" s="7"/>
      <c r="C18" s="8"/>
      <c r="D18" s="9"/>
      <c r="E18" s="10"/>
    </row>
    <row r="19" spans="1:5" ht="27" customHeight="1" thickBot="1" x14ac:dyDescent="0.25">
      <c r="A19" s="7"/>
      <c r="B19" s="24"/>
      <c r="C19" s="25"/>
      <c r="D19" s="26" t="s">
        <v>15</v>
      </c>
      <c r="E19" s="27">
        <f>SUM(E6:E17)</f>
        <v>54</v>
      </c>
    </row>
    <row r="20" spans="1:5" ht="27" customHeight="1" x14ac:dyDescent="0.2">
      <c r="A20" s="7"/>
      <c r="B20" s="7"/>
      <c r="C20" s="7"/>
      <c r="D20" s="7"/>
      <c r="E20" s="11"/>
    </row>
    <row r="21" spans="1:5" ht="15" customHeight="1" x14ac:dyDescent="0.2">
      <c r="A21" s="12" t="s">
        <v>14</v>
      </c>
      <c r="B21" s="13">
        <v>30</v>
      </c>
      <c r="C21" s="14" t="s">
        <v>10</v>
      </c>
      <c r="D21" s="2"/>
      <c r="E21" s="2"/>
    </row>
    <row r="22" spans="1:5" x14ac:dyDescent="0.2">
      <c r="A22" s="2" t="str">
        <f>"The Total Quantity of 3rd Party Users per Month x $" &amp; MonthlyFee &amp; " = Total List Fee {Volume Discount is subtracted to obtain Payment amount}"</f>
        <v>The Total Quantity of 3rd Party Users per Month x $30 = Total List Fee {Volume Discount is subtracted to obtain Payment amount}</v>
      </c>
      <c r="B22" s="15"/>
      <c r="C22" s="2"/>
      <c r="D22" s="2"/>
      <c r="E22" s="2"/>
    </row>
    <row r="23" spans="1:5" x14ac:dyDescent="0.2">
      <c r="A23" s="2" t="s">
        <v>11</v>
      </c>
      <c r="B23" s="15"/>
      <c r="C23" s="2"/>
      <c r="D23" s="2"/>
      <c r="E23" s="2"/>
    </row>
    <row r="24" spans="1:5" ht="17.100000000000001" customHeight="1" x14ac:dyDescent="0.2">
      <c r="A24" s="16" t="s">
        <v>12</v>
      </c>
      <c r="B24" s="2"/>
      <c r="C24" s="2"/>
      <c r="D24" s="2"/>
      <c r="E24" s="2"/>
    </row>
    <row r="25" spans="1:5" x14ac:dyDescent="0.2">
      <c r="A25" s="2" t="str">
        <f>" ·     10% of the Total Fee for up to 10 User Term Licenses - up to $" &amp; (MonthlyFee  * 10* 0.1) &amp; " Total Discount for 10"</f>
        <v xml:space="preserve"> ·     10% of the Total Fee for up to 10 User Term Licenses - up to $30 Total Discount for 10</v>
      </c>
      <c r="B25" s="2"/>
      <c r="C25" s="2"/>
      <c r="D25" s="2"/>
      <c r="E25" s="2"/>
    </row>
    <row r="26" spans="1:5" x14ac:dyDescent="0.2">
      <c r="A26" s="2" t="str">
        <f>" ·     20% of Additional Fee for next 20 User Term Licenses - up to $" &amp; (MonthlyFee*20*0.2) + (MonthlyFee*10*0.1)  &amp; " Total Discount for 30"</f>
        <v xml:space="preserve"> ·     20% of Additional Fee for next 20 User Term Licenses - up to $150 Total Discount for 30</v>
      </c>
      <c r="B26" s="2"/>
      <c r="C26" s="2"/>
      <c r="D26" s="2"/>
      <c r="E26" s="2"/>
    </row>
    <row r="27" spans="1:5" x14ac:dyDescent="0.2">
      <c r="A27" s="2" t="str">
        <f>" ·     30% of Additional Fee for next 30 User Term Licenses - up to $" &amp; (MonthlyFee*30*0.3) + (MonthlyFee*20*0.2)+ (MonthlyFee* 10*0.1)  &amp; " Total Discount for 60"</f>
        <v xml:space="preserve"> ·     30% of Additional Fee for next 30 User Term Licenses - up to $420 Total Discount for 60</v>
      </c>
      <c r="B27" s="2"/>
      <c r="C27" s="2"/>
      <c r="D27" s="2"/>
      <c r="E27" s="2"/>
    </row>
    <row r="28" spans="1:5" x14ac:dyDescent="0.2">
      <c r="A28" s="2" t="str">
        <f>" ·     40% of Additional Fee for next 40 User Term Licenses -  up to $" &amp; (MonthlyFee*40*0.4) + (MonthlyFee*30*0.3) + (MonthlyFee* 20*0.2)+ (MonthlyFee*10*0.1) &amp; " Total Discount for 100"</f>
        <v xml:space="preserve"> ·     40% of Additional Fee for next 40 User Term Licenses -  up to $900 Total Discount for 100</v>
      </c>
      <c r="B28" s="2"/>
      <c r="C28" s="2"/>
      <c r="D28" s="2"/>
      <c r="E28" s="2"/>
    </row>
    <row r="29" spans="1:5" x14ac:dyDescent="0.2">
      <c r="A29" s="2" t="str">
        <f>" ·     50% of Additional Fee for next 50 User Term Licenses - up to $" &amp; (MonthlyFee*50*0.5) + (MonthlyFee*40*0.4) + (MonthlyFee* 30*0.3) + (MonthlyFee*20*0.2)+ (MonthlyFee*10*0.1) &amp; " Total Discount for 150"</f>
        <v xml:space="preserve"> ·     50% of Additional Fee for next 50 User Term Licenses - up to $1650 Total Discount for 150</v>
      </c>
      <c r="B29" s="2"/>
      <c r="C29" s="2"/>
      <c r="D29" s="2"/>
      <c r="E29" s="2"/>
    </row>
    <row r="30" spans="1:5" x14ac:dyDescent="0.2">
      <c r="A30" s="2" t="str">
        <f>" ·     60% of Each Additional User License Fee; Total Discount = $" &amp; (MonthlyFee*50*0.5) + (MonthlyFee*40*0.4) + (MonthlyFee* 30*0.3) + (MonthlyFee*20*0.2)+ (MonthlyFee*10*0.1) &amp; " + ($" &amp;  MonthlyFee*0.6 &amp; " per user &gt; 150)"</f>
        <v xml:space="preserve"> ·     60% of Each Additional User License Fee; Total Discount = $1650 + ($18 per user &gt; 150)</v>
      </c>
      <c r="B30" s="2"/>
      <c r="C30" s="2"/>
      <c r="D30" s="2"/>
      <c r="E30" s="2"/>
    </row>
    <row r="31" spans="1:5" ht="15" customHeight="1" x14ac:dyDescent="0.2">
      <c r="A31" s="17"/>
      <c r="B31" s="7"/>
      <c r="C31" s="7"/>
      <c r="D31" s="7"/>
      <c r="E31" s="7"/>
    </row>
    <row r="32" spans="1:5" x14ac:dyDescent="0.2">
      <c r="A32" s="7"/>
      <c r="B32" s="7"/>
      <c r="C32" s="7"/>
      <c r="D32" s="7"/>
      <c r="E32" s="7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pwr_db_qamix</vt:lpstr>
      <vt:lpstr>BillingDateRangeName</vt:lpstr>
      <vt:lpstr>ClientName</vt:lpstr>
      <vt:lpstr>Month1Name</vt:lpstr>
      <vt:lpstr>Month1Value</vt:lpstr>
      <vt:lpstr>Month2Name</vt:lpstr>
      <vt:lpstr>Month2Value</vt:lpstr>
      <vt:lpstr>Month3Name</vt:lpstr>
      <vt:lpstr>Month3Value</vt:lpstr>
      <vt:lpstr>MonthlyFee</vt:lpstr>
      <vt:lpstr>MonthlyFeeLabel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</dc:creator>
  <cp:lastModifiedBy>Sarah Lee</cp:lastModifiedBy>
  <dcterms:created xsi:type="dcterms:W3CDTF">2014-09-02T17:56:39Z</dcterms:created>
  <dcterms:modified xsi:type="dcterms:W3CDTF">2023-10-19T13:54:57Z</dcterms:modified>
</cp:coreProperties>
</file>